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wserv3\profile$\Rysiub\Desktop\Zakup żywności 2021\PSP Lubasz\2\"/>
    </mc:Choice>
  </mc:AlternateContent>
  <xr:revisionPtr revIDLastSave="0" documentId="13_ncr:1_{EE250AE5-8298-4177-B893-638AF9C3B3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2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I12" i="2"/>
  <c r="L12" i="2" l="1"/>
  <c r="M12" i="2" s="1"/>
  <c r="I27" i="2" l="1"/>
  <c r="E27" i="2"/>
  <c r="F27" i="2" s="1"/>
  <c r="K27" i="2" s="1"/>
  <c r="I26" i="2"/>
  <c r="E26" i="2"/>
  <c r="F26" i="2" s="1"/>
  <c r="K26" i="2" s="1"/>
  <c r="I25" i="2"/>
  <c r="E25" i="2"/>
  <c r="F25" i="2" s="1"/>
  <c r="I24" i="2"/>
  <c r="E24" i="2"/>
  <c r="F24" i="2" s="1"/>
  <c r="K24" i="2" s="1"/>
  <c r="I23" i="2"/>
  <c r="E23" i="2"/>
  <c r="F23" i="2" s="1"/>
  <c r="K23" i="2" s="1"/>
  <c r="I22" i="2"/>
  <c r="F22" i="2"/>
  <c r="K22" i="2" s="1"/>
  <c r="E22" i="2"/>
  <c r="I21" i="2"/>
  <c r="E21" i="2"/>
  <c r="F21" i="2" s="1"/>
  <c r="I20" i="2"/>
  <c r="E20" i="2"/>
  <c r="F20" i="2" s="1"/>
  <c r="K20" i="2" s="1"/>
  <c r="I19" i="2"/>
  <c r="E19" i="2"/>
  <c r="F19" i="2" s="1"/>
  <c r="K19" i="2" s="1"/>
  <c r="I18" i="2"/>
  <c r="F18" i="2"/>
  <c r="K18" i="2" s="1"/>
  <c r="E18" i="2"/>
  <c r="I17" i="2"/>
  <c r="E17" i="2"/>
  <c r="F17" i="2" s="1"/>
  <c r="K17" i="2" s="1"/>
  <c r="I16" i="2"/>
  <c r="E16" i="2"/>
  <c r="F16" i="2" s="1"/>
  <c r="I15" i="2"/>
  <c r="E15" i="2"/>
  <c r="F15" i="2" s="1"/>
  <c r="K15" i="2" s="1"/>
  <c r="I14" i="2"/>
  <c r="E14" i="2"/>
  <c r="F14" i="2" s="1"/>
  <c r="K14" i="2" s="1"/>
  <c r="I13" i="2"/>
  <c r="E13" i="2"/>
  <c r="F13" i="2" s="1"/>
  <c r="I11" i="2"/>
  <c r="E11" i="2"/>
  <c r="K11" i="2" s="1"/>
  <c r="I10" i="2"/>
  <c r="E10" i="2"/>
  <c r="F10" i="2" s="1"/>
  <c r="I9" i="2"/>
  <c r="E9" i="2"/>
  <c r="F9" i="2" s="1"/>
  <c r="K9" i="2" s="1"/>
  <c r="I8" i="2"/>
  <c r="E8" i="2"/>
  <c r="F8" i="2" s="1"/>
  <c r="K8" i="2" s="1"/>
  <c r="K25" i="2" l="1"/>
  <c r="K21" i="2"/>
  <c r="K16" i="2"/>
  <c r="L16" i="2" s="1"/>
  <c r="M16" i="2" s="1"/>
  <c r="K13" i="2"/>
  <c r="L13" i="2" s="1"/>
  <c r="M13" i="2" s="1"/>
  <c r="K10" i="2"/>
  <c r="L9" i="2"/>
  <c r="M9" i="2" s="1"/>
  <c r="L20" i="2"/>
  <c r="M20" i="2" s="1"/>
  <c r="L26" i="2"/>
  <c r="M26" i="2" s="1"/>
  <c r="L17" i="2"/>
  <c r="M17" i="2" s="1"/>
  <c r="L10" i="2"/>
  <c r="M10" i="2" s="1"/>
  <c r="L14" i="2"/>
  <c r="M14" i="2" s="1"/>
  <c r="L19" i="2"/>
  <c r="M19" i="2" s="1"/>
  <c r="L22" i="2"/>
  <c r="M22" i="2" s="1"/>
  <c r="L24" i="2"/>
  <c r="M24" i="2" s="1"/>
  <c r="L27" i="2"/>
  <c r="M27" i="2" s="1"/>
  <c r="L11" i="2"/>
  <c r="M11" i="2" s="1"/>
  <c r="L15" i="2"/>
  <c r="M15" i="2" s="1"/>
  <c r="L18" i="2"/>
  <c r="M18" i="2" s="1"/>
  <c r="L23" i="2"/>
  <c r="M23" i="2" s="1"/>
  <c r="L8" i="2"/>
  <c r="M8" i="2" s="1"/>
  <c r="L25" i="2"/>
  <c r="M25" i="2" s="1"/>
  <c r="L21" i="2"/>
  <c r="M21" i="2" s="1"/>
  <c r="K28" i="2" l="1"/>
  <c r="M28" i="2"/>
  <c r="L28" i="2"/>
</calcChain>
</file>

<file path=xl/sharedStrings.xml><?xml version="1.0" encoding="utf-8"?>
<sst xmlns="http://schemas.openxmlformats.org/spreadsheetml/2006/main" count="79" uniqueCount="60">
  <si>
    <t>Lp.</t>
  </si>
  <si>
    <t>Nazwa artykułu</t>
  </si>
  <si>
    <t>J. miary</t>
  </si>
  <si>
    <t>Ilość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</si>
  <si>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</si>
  <si>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</si>
  <si>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</si>
  <si>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</si>
  <si>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</si>
  <si>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</si>
  <si>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</si>
  <si>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</si>
  <si>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</si>
  <si>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</si>
  <si>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</si>
  <si>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</si>
  <si>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</si>
  <si>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</si>
  <si>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Oświadczam, że oferowane przeze mnie artykuły spożywcze spełniają wymagania zgodnie z Ustawą z dnia 25 sierpnia 2006 r. o Bezpieczeństwie Żywności i Żywienia (Dz. U. z 2015 poz. 594 z późń. zm.)</t>
  </si>
  <si>
    <t xml:space="preserve">       </t>
  </si>
  <si>
    <t xml:space="preserve"> Szczegółowy zakres zamówienia wraz z cenami jednostkowymi:</t>
  </si>
  <si>
    <t>Cena jedn.  netto w zł.</t>
  </si>
  <si>
    <t>Stawka podatku VAT w %</t>
  </si>
  <si>
    <t xml:space="preserve">Kwota podatku VAT </t>
  </si>
  <si>
    <t>Cena jednostkowa  Brutto w zł</t>
  </si>
  <si>
    <t>Wartość netto całego zamówienia w zł</t>
  </si>
  <si>
    <t xml:space="preserve">Wartość podatku VAT na całe zamówienie </t>
  </si>
  <si>
    <t>Wartość brutto całego zamówienia w zł</t>
  </si>
  <si>
    <t>14.</t>
  </si>
  <si>
    <t>15.</t>
  </si>
  <si>
    <t>16.</t>
  </si>
  <si>
    <t>17.</t>
  </si>
  <si>
    <t>sz</t>
  </si>
  <si>
    <t>18.</t>
  </si>
  <si>
    <t>19.</t>
  </si>
  <si>
    <t>20.</t>
  </si>
  <si>
    <t>Wartość pakietu netto:………………………………………………………… VAT:…………………………………………………………………..</t>
  </si>
  <si>
    <t>Wartość pakietu brutto:………………………………………………………  Słownie:…………………………………………………………………</t>
  </si>
  <si>
    <t>pieczęć i podpis:</t>
  </si>
  <si>
    <t>Brokuły 2,5 kg</t>
  </si>
  <si>
    <t>Barszcz ukraiński 2,5 kg</t>
  </si>
  <si>
    <t>bukiet warzyw 2,5 kg</t>
  </si>
  <si>
    <t>Kalafior mrożony 2,5 kg</t>
  </si>
  <si>
    <t>Knedle ze śliwkami 2,5 kg</t>
  </si>
  <si>
    <t>Marchew kostka 2,5 kg</t>
  </si>
  <si>
    <t>włoszczyzna 2,5 kg</t>
  </si>
  <si>
    <t>wiśnia mrożona 2,5 kg</t>
  </si>
  <si>
    <t>maliny mrożone 2,5 kg</t>
  </si>
  <si>
    <t>mini marchewka 2,5 kg</t>
  </si>
  <si>
    <t>szpinak 2,5 kg</t>
  </si>
  <si>
    <t>warzywa na patelnie bez ziemniaków 2,5 kg</t>
  </si>
  <si>
    <t>groszek zielony 2,5 kg</t>
  </si>
  <si>
    <t>brukselka 450 g</t>
  </si>
  <si>
    <t>mieszanka meksykańska 2,5 kg</t>
  </si>
  <si>
    <t>Fasola szparagowa zółta 2,5 kg</t>
  </si>
  <si>
    <t>fasolka szparagowa zielona 2,5 kg</t>
  </si>
  <si>
    <t>papryka mrożona TRIO 2,5 kg</t>
  </si>
  <si>
    <t>Pyzy na parę 370 g</t>
  </si>
  <si>
    <t>pierogi z serem typu Nordis 1,5kg</t>
  </si>
  <si>
    <t>Formularz cenowo-ofertowy nr 2  – PRODUKTY GŁEBOKO MROŻONE CPV 15896000-5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</si>
</sst>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3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9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abSelected="1" workbookViewId="0">
      <selection activeCell="Q12" sqref="Q12"/>
    </sheetView>
  </sheetViews>
  <sheetFormatPr defaultRowHeight="14.4" x14ac:dyDescent="0.3"/>
  <cols>
    <col min="2" max="2" width="22.88671875" customWidth="1"/>
    <col min="3" max="3" width="6.5546875" customWidth="1"/>
    <col min="4" max="5" width="8.88671875" hidden="1" customWidth="1"/>
    <col min="11" max="11" width="12.88671875" customWidth="1"/>
    <col min="12" max="12" width="9.5546875" bestFit="1" customWidth="1"/>
    <col min="13" max="13" width="14.21875" customWidth="1"/>
    <col min="14" max="14" width="10.5546875" bestFit="1" customWidth="1"/>
  </cols>
  <sheetData>
    <row r="1" spans="1:14" ht="16.8" x14ac:dyDescent="0.3">
      <c r="A1" s="2"/>
    </row>
    <row r="2" spans="1:14" ht="17.399999999999999" x14ac:dyDescent="0.3">
      <c r="A2" s="3" t="s">
        <v>59</v>
      </c>
    </row>
    <row r="3" spans="1:14" ht="18" x14ac:dyDescent="0.3">
      <c r="A3" s="4" t="s">
        <v>19</v>
      </c>
    </row>
    <row r="4" spans="1:14" ht="18" x14ac:dyDescent="0.3">
      <c r="A4" s="4" t="s">
        <v>20</v>
      </c>
    </row>
    <row r="5" spans="1:14" x14ac:dyDescent="0.3">
      <c r="A5" s="5"/>
    </row>
    <row r="6" spans="1:14" ht="79.2" x14ac:dyDescent="0.3">
      <c r="A6" s="6" t="s">
        <v>0</v>
      </c>
      <c r="B6" s="6" t="s">
        <v>1</v>
      </c>
      <c r="C6" s="6" t="s">
        <v>2</v>
      </c>
      <c r="D6" s="6" t="s">
        <v>3</v>
      </c>
      <c r="E6" s="6"/>
      <c r="F6" s="6" t="s">
        <v>3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27</v>
      </c>
      <c r="N6" s="7"/>
    </row>
    <row r="7" spans="1:14" x14ac:dyDescent="0.3">
      <c r="A7" s="6">
        <v>1</v>
      </c>
      <c r="B7" s="6">
        <v>2</v>
      </c>
      <c r="C7" s="6">
        <v>3</v>
      </c>
      <c r="D7" s="6">
        <v>4</v>
      </c>
      <c r="E7" s="6"/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7"/>
    </row>
    <row r="8" spans="1:14" x14ac:dyDescent="0.3">
      <c r="A8" s="8" t="s">
        <v>4</v>
      </c>
      <c r="B8" s="8" t="s">
        <v>39</v>
      </c>
      <c r="C8" s="9" t="s">
        <v>5</v>
      </c>
      <c r="D8" s="8">
        <v>200</v>
      </c>
      <c r="E8" s="8">
        <f>D8*35%</f>
        <v>70</v>
      </c>
      <c r="F8" s="8">
        <f>D8+E8</f>
        <v>270</v>
      </c>
      <c r="G8" s="10"/>
      <c r="H8" s="11"/>
      <c r="I8" s="12">
        <f>(G8*H8)</f>
        <v>0</v>
      </c>
      <c r="J8" s="12"/>
      <c r="K8" s="13">
        <f>(F8*G8)</f>
        <v>0</v>
      </c>
      <c r="L8" s="12">
        <f>K8*H8</f>
        <v>0</v>
      </c>
      <c r="M8" s="12">
        <f>(K8+L8)</f>
        <v>0</v>
      </c>
      <c r="N8" s="7"/>
    </row>
    <row r="9" spans="1:14" x14ac:dyDescent="0.3">
      <c r="A9" s="8" t="s">
        <v>6</v>
      </c>
      <c r="B9" s="8" t="s">
        <v>40</v>
      </c>
      <c r="C9" s="9" t="s">
        <v>5</v>
      </c>
      <c r="D9" s="8">
        <v>80</v>
      </c>
      <c r="E9" s="8">
        <f t="shared" ref="E9:E27" si="0">D9*35%</f>
        <v>28</v>
      </c>
      <c r="F9" s="8">
        <f t="shared" ref="F9:F27" si="1">D9+E9</f>
        <v>108</v>
      </c>
      <c r="G9" s="10"/>
      <c r="H9" s="11"/>
      <c r="I9" s="12">
        <f t="shared" ref="I9:I27" si="2">(G9*H9)</f>
        <v>0</v>
      </c>
      <c r="J9" s="12"/>
      <c r="K9" s="13">
        <f t="shared" ref="K9:K27" si="3">(F9*G9)</f>
        <v>0</v>
      </c>
      <c r="L9" s="12">
        <f t="shared" ref="L9:L27" si="4">K9*H9</f>
        <v>0</v>
      </c>
      <c r="M9" s="12">
        <f t="shared" ref="M9:M27" si="5">(K9+L9)</f>
        <v>0</v>
      </c>
      <c r="N9" s="7"/>
    </row>
    <row r="10" spans="1:14" x14ac:dyDescent="0.3">
      <c r="A10" s="8" t="s">
        <v>7</v>
      </c>
      <c r="B10" s="8" t="s">
        <v>41</v>
      </c>
      <c r="C10" s="9" t="s">
        <v>5</v>
      </c>
      <c r="D10" s="8">
        <v>150</v>
      </c>
      <c r="E10" s="8">
        <f t="shared" si="0"/>
        <v>52.5</v>
      </c>
      <c r="F10" s="8">
        <f t="shared" si="1"/>
        <v>202.5</v>
      </c>
      <c r="G10" s="10"/>
      <c r="H10" s="11"/>
      <c r="I10" s="12">
        <f t="shared" si="2"/>
        <v>0</v>
      </c>
      <c r="J10" s="12"/>
      <c r="K10" s="13">
        <f t="shared" si="3"/>
        <v>0</v>
      </c>
      <c r="L10" s="12">
        <f t="shared" si="4"/>
        <v>0</v>
      </c>
      <c r="M10" s="12">
        <f t="shared" si="5"/>
        <v>0</v>
      </c>
      <c r="N10" s="7"/>
    </row>
    <row r="11" spans="1:14" ht="26.4" x14ac:dyDescent="0.3">
      <c r="A11" s="8" t="s">
        <v>8</v>
      </c>
      <c r="B11" s="8" t="s">
        <v>54</v>
      </c>
      <c r="C11" s="9" t="s">
        <v>5</v>
      </c>
      <c r="D11" s="8">
        <v>100</v>
      </c>
      <c r="E11" s="8">
        <f t="shared" si="0"/>
        <v>35</v>
      </c>
      <c r="F11" s="8">
        <v>100</v>
      </c>
      <c r="G11" s="10"/>
      <c r="H11" s="11"/>
      <c r="I11" s="12">
        <f t="shared" si="2"/>
        <v>0</v>
      </c>
      <c r="J11" s="12"/>
      <c r="K11" s="13">
        <f t="shared" si="3"/>
        <v>0</v>
      </c>
      <c r="L11" s="12">
        <f t="shared" si="4"/>
        <v>0</v>
      </c>
      <c r="M11" s="12">
        <f t="shared" si="5"/>
        <v>0</v>
      </c>
      <c r="N11" s="7"/>
    </row>
    <row r="12" spans="1:14" ht="26.4" x14ac:dyDescent="0.3">
      <c r="A12" s="8" t="s">
        <v>9</v>
      </c>
      <c r="B12" s="8" t="s">
        <v>55</v>
      </c>
      <c r="C12" s="9" t="s">
        <v>5</v>
      </c>
      <c r="D12" s="8"/>
      <c r="E12" s="8"/>
      <c r="F12" s="8">
        <v>100</v>
      </c>
      <c r="G12" s="10"/>
      <c r="H12" s="11"/>
      <c r="I12" s="12">
        <f t="shared" si="2"/>
        <v>0</v>
      </c>
      <c r="J12" s="12"/>
      <c r="K12" s="13">
        <f t="shared" si="3"/>
        <v>0</v>
      </c>
      <c r="L12" s="12">
        <f t="shared" si="4"/>
        <v>0</v>
      </c>
      <c r="M12" s="12">
        <f t="shared" si="5"/>
        <v>0</v>
      </c>
      <c r="N12" s="7"/>
    </row>
    <row r="13" spans="1:14" x14ac:dyDescent="0.3">
      <c r="A13" s="8" t="s">
        <v>10</v>
      </c>
      <c r="B13" s="8" t="s">
        <v>42</v>
      </c>
      <c r="C13" s="9" t="s">
        <v>5</v>
      </c>
      <c r="D13" s="8">
        <v>500</v>
      </c>
      <c r="E13" s="8">
        <f t="shared" si="0"/>
        <v>175</v>
      </c>
      <c r="F13" s="8">
        <f t="shared" si="1"/>
        <v>675</v>
      </c>
      <c r="G13" s="10"/>
      <c r="H13" s="11"/>
      <c r="I13" s="12">
        <f t="shared" si="2"/>
        <v>0</v>
      </c>
      <c r="J13" s="12"/>
      <c r="K13" s="13">
        <f t="shared" si="3"/>
        <v>0</v>
      </c>
      <c r="L13" s="12">
        <f t="shared" si="4"/>
        <v>0</v>
      </c>
      <c r="M13" s="12">
        <f t="shared" si="5"/>
        <v>0</v>
      </c>
      <c r="N13" s="7"/>
    </row>
    <row r="14" spans="1:14" x14ac:dyDescent="0.3">
      <c r="A14" s="8" t="s">
        <v>11</v>
      </c>
      <c r="B14" s="8" t="s">
        <v>43</v>
      </c>
      <c r="C14" s="9" t="s">
        <v>5</v>
      </c>
      <c r="D14" s="8">
        <v>350</v>
      </c>
      <c r="E14" s="8">
        <f t="shared" si="0"/>
        <v>122.49999999999999</v>
      </c>
      <c r="F14" s="8">
        <f t="shared" si="1"/>
        <v>472.5</v>
      </c>
      <c r="G14" s="10"/>
      <c r="H14" s="11"/>
      <c r="I14" s="12">
        <f t="shared" si="2"/>
        <v>0</v>
      </c>
      <c r="J14" s="12"/>
      <c r="K14" s="13">
        <f t="shared" si="3"/>
        <v>0</v>
      </c>
      <c r="L14" s="12">
        <f t="shared" si="4"/>
        <v>0</v>
      </c>
      <c r="M14" s="12">
        <f t="shared" si="5"/>
        <v>0</v>
      </c>
      <c r="N14" s="7"/>
    </row>
    <row r="15" spans="1:14" x14ac:dyDescent="0.3">
      <c r="A15" s="8" t="s">
        <v>12</v>
      </c>
      <c r="B15" s="8" t="s">
        <v>44</v>
      </c>
      <c r="C15" s="9" t="s">
        <v>5</v>
      </c>
      <c r="D15" s="8">
        <v>270</v>
      </c>
      <c r="E15" s="8">
        <f t="shared" si="0"/>
        <v>94.5</v>
      </c>
      <c r="F15" s="8">
        <f t="shared" si="1"/>
        <v>364.5</v>
      </c>
      <c r="G15" s="10"/>
      <c r="H15" s="11"/>
      <c r="I15" s="12">
        <f t="shared" si="2"/>
        <v>0</v>
      </c>
      <c r="J15" s="12"/>
      <c r="K15" s="13">
        <f t="shared" si="3"/>
        <v>0</v>
      </c>
      <c r="L15" s="12">
        <f t="shared" si="4"/>
        <v>0</v>
      </c>
      <c r="M15" s="12">
        <f t="shared" si="5"/>
        <v>0</v>
      </c>
      <c r="N15" s="7"/>
    </row>
    <row r="16" spans="1:14" x14ac:dyDescent="0.3">
      <c r="A16" s="8" t="s">
        <v>13</v>
      </c>
      <c r="B16" s="8" t="s">
        <v>45</v>
      </c>
      <c r="C16" s="9" t="s">
        <v>5</v>
      </c>
      <c r="D16" s="8">
        <v>700</v>
      </c>
      <c r="E16" s="8">
        <f t="shared" si="0"/>
        <v>244.99999999999997</v>
      </c>
      <c r="F16" s="8">
        <f t="shared" si="1"/>
        <v>945</v>
      </c>
      <c r="G16" s="10"/>
      <c r="H16" s="11"/>
      <c r="I16" s="12">
        <f t="shared" si="2"/>
        <v>0</v>
      </c>
      <c r="J16" s="12"/>
      <c r="K16" s="13">
        <f t="shared" si="3"/>
        <v>0</v>
      </c>
      <c r="L16" s="12">
        <f t="shared" si="4"/>
        <v>0</v>
      </c>
      <c r="M16" s="12">
        <f t="shared" si="5"/>
        <v>0</v>
      </c>
      <c r="N16" s="7"/>
    </row>
    <row r="17" spans="1:14" x14ac:dyDescent="0.3">
      <c r="A17" s="8" t="s">
        <v>14</v>
      </c>
      <c r="B17" s="8" t="s">
        <v>46</v>
      </c>
      <c r="C17" s="9" t="s">
        <v>5</v>
      </c>
      <c r="D17" s="8">
        <v>250</v>
      </c>
      <c r="E17" s="8">
        <f t="shared" si="0"/>
        <v>87.5</v>
      </c>
      <c r="F17" s="8">
        <f t="shared" si="1"/>
        <v>337.5</v>
      </c>
      <c r="G17" s="10"/>
      <c r="H17" s="11"/>
      <c r="I17" s="12">
        <f>(G17*H17)</f>
        <v>0</v>
      </c>
      <c r="J17" s="12"/>
      <c r="K17" s="13">
        <f t="shared" si="3"/>
        <v>0</v>
      </c>
      <c r="L17" s="12">
        <f t="shared" si="4"/>
        <v>0</v>
      </c>
      <c r="M17" s="12">
        <f t="shared" si="5"/>
        <v>0</v>
      </c>
      <c r="N17" s="7"/>
    </row>
    <row r="18" spans="1:14" x14ac:dyDescent="0.3">
      <c r="A18" s="8" t="s">
        <v>15</v>
      </c>
      <c r="B18" s="8" t="s">
        <v>47</v>
      </c>
      <c r="C18" s="9" t="s">
        <v>5</v>
      </c>
      <c r="D18" s="8">
        <v>70</v>
      </c>
      <c r="E18" s="8">
        <f t="shared" si="0"/>
        <v>24.5</v>
      </c>
      <c r="F18" s="8">
        <f t="shared" si="1"/>
        <v>94.5</v>
      </c>
      <c r="G18" s="10"/>
      <c r="H18" s="11"/>
      <c r="I18" s="12">
        <f t="shared" si="2"/>
        <v>0</v>
      </c>
      <c r="J18" s="12"/>
      <c r="K18" s="13">
        <f t="shared" si="3"/>
        <v>0</v>
      </c>
      <c r="L18" s="12">
        <f t="shared" si="4"/>
        <v>0</v>
      </c>
      <c r="M18" s="12">
        <f t="shared" si="5"/>
        <v>0</v>
      </c>
      <c r="N18" s="7"/>
    </row>
    <row r="19" spans="1:14" x14ac:dyDescent="0.3">
      <c r="A19" s="8" t="s">
        <v>16</v>
      </c>
      <c r="B19" s="8" t="s">
        <v>48</v>
      </c>
      <c r="C19" s="9" t="s">
        <v>5</v>
      </c>
      <c r="D19" s="8">
        <v>250</v>
      </c>
      <c r="E19" s="8">
        <f t="shared" si="0"/>
        <v>87.5</v>
      </c>
      <c r="F19" s="8">
        <f t="shared" si="1"/>
        <v>337.5</v>
      </c>
      <c r="G19" s="10"/>
      <c r="H19" s="11"/>
      <c r="I19" s="12">
        <f t="shared" si="2"/>
        <v>0</v>
      </c>
      <c r="J19" s="12"/>
      <c r="K19" s="13">
        <f t="shared" si="3"/>
        <v>0</v>
      </c>
      <c r="L19" s="12">
        <f t="shared" si="4"/>
        <v>0</v>
      </c>
      <c r="M19" s="12">
        <f t="shared" si="5"/>
        <v>0</v>
      </c>
      <c r="N19" s="7"/>
    </row>
    <row r="20" spans="1:14" ht="26.4" x14ac:dyDescent="0.3">
      <c r="A20" s="8" t="s">
        <v>17</v>
      </c>
      <c r="B20" s="8" t="s">
        <v>56</v>
      </c>
      <c r="C20" s="9" t="s">
        <v>5</v>
      </c>
      <c r="D20" s="8">
        <v>60</v>
      </c>
      <c r="E20" s="8">
        <f t="shared" si="0"/>
        <v>21</v>
      </c>
      <c r="F20" s="8">
        <f t="shared" si="1"/>
        <v>81</v>
      </c>
      <c r="G20" s="10"/>
      <c r="H20" s="11"/>
      <c r="I20" s="12">
        <f t="shared" si="2"/>
        <v>0</v>
      </c>
      <c r="J20" s="12"/>
      <c r="K20" s="13">
        <f t="shared" si="3"/>
        <v>0</v>
      </c>
      <c r="L20" s="12">
        <f t="shared" si="4"/>
        <v>0</v>
      </c>
      <c r="M20" s="12">
        <f t="shared" si="5"/>
        <v>0</v>
      </c>
      <c r="N20" s="7"/>
    </row>
    <row r="21" spans="1:14" x14ac:dyDescent="0.3">
      <c r="A21" s="8" t="s">
        <v>28</v>
      </c>
      <c r="B21" s="8" t="s">
        <v>49</v>
      </c>
      <c r="C21" s="9" t="s">
        <v>5</v>
      </c>
      <c r="D21" s="8">
        <v>50</v>
      </c>
      <c r="E21" s="8">
        <f t="shared" si="0"/>
        <v>17.5</v>
      </c>
      <c r="F21" s="8">
        <f t="shared" si="1"/>
        <v>67.5</v>
      </c>
      <c r="G21" s="10"/>
      <c r="H21" s="11"/>
      <c r="I21" s="12">
        <f t="shared" si="2"/>
        <v>0</v>
      </c>
      <c r="J21" s="12"/>
      <c r="K21" s="13">
        <f t="shared" si="3"/>
        <v>0</v>
      </c>
      <c r="L21" s="12">
        <f t="shared" si="4"/>
        <v>0</v>
      </c>
      <c r="M21" s="12">
        <f t="shared" si="5"/>
        <v>0</v>
      </c>
      <c r="N21" s="7"/>
    </row>
    <row r="22" spans="1:14" ht="28.2" x14ac:dyDescent="0.3">
      <c r="A22" s="8" t="s">
        <v>29</v>
      </c>
      <c r="B22" s="24" t="s">
        <v>50</v>
      </c>
      <c r="C22" s="15" t="s">
        <v>5</v>
      </c>
      <c r="D22" s="16">
        <v>150</v>
      </c>
      <c r="E22" s="8">
        <f t="shared" si="0"/>
        <v>52.5</v>
      </c>
      <c r="F22" s="8">
        <f t="shared" si="1"/>
        <v>202.5</v>
      </c>
      <c r="G22" s="10"/>
      <c r="H22" s="11"/>
      <c r="I22" s="12">
        <f t="shared" si="2"/>
        <v>0</v>
      </c>
      <c r="J22" s="12"/>
      <c r="K22" s="13">
        <f t="shared" si="3"/>
        <v>0</v>
      </c>
      <c r="L22" s="12">
        <f t="shared" si="4"/>
        <v>0</v>
      </c>
      <c r="M22" s="12">
        <f t="shared" si="5"/>
        <v>0</v>
      </c>
      <c r="N22" s="7"/>
    </row>
    <row r="23" spans="1:14" x14ac:dyDescent="0.3">
      <c r="A23" s="8" t="s">
        <v>30</v>
      </c>
      <c r="B23" s="14" t="s">
        <v>51</v>
      </c>
      <c r="C23" s="15" t="s">
        <v>5</v>
      </c>
      <c r="D23" s="16">
        <v>50</v>
      </c>
      <c r="E23" s="8">
        <f t="shared" si="0"/>
        <v>17.5</v>
      </c>
      <c r="F23" s="8">
        <f t="shared" si="1"/>
        <v>67.5</v>
      </c>
      <c r="G23" s="10"/>
      <c r="H23" s="11"/>
      <c r="I23" s="12">
        <f t="shared" si="2"/>
        <v>0</v>
      </c>
      <c r="J23" s="12"/>
      <c r="K23" s="13">
        <f t="shared" si="3"/>
        <v>0</v>
      </c>
      <c r="L23" s="12">
        <f t="shared" si="4"/>
        <v>0</v>
      </c>
      <c r="M23" s="12">
        <f t="shared" si="5"/>
        <v>0</v>
      </c>
      <c r="N23" s="7"/>
    </row>
    <row r="24" spans="1:14" x14ac:dyDescent="0.3">
      <c r="A24" s="8" t="s">
        <v>31</v>
      </c>
      <c r="B24" s="14" t="s">
        <v>57</v>
      </c>
      <c r="C24" s="15" t="s">
        <v>32</v>
      </c>
      <c r="D24" s="16">
        <v>240</v>
      </c>
      <c r="E24" s="8">
        <f t="shared" si="0"/>
        <v>84</v>
      </c>
      <c r="F24" s="8">
        <f t="shared" si="1"/>
        <v>324</v>
      </c>
      <c r="G24" s="10"/>
      <c r="H24" s="11"/>
      <c r="I24" s="12">
        <f t="shared" si="2"/>
        <v>0</v>
      </c>
      <c r="J24" s="12"/>
      <c r="K24" s="13">
        <f t="shared" si="3"/>
        <v>0</v>
      </c>
      <c r="L24" s="12">
        <f t="shared" si="4"/>
        <v>0</v>
      </c>
      <c r="M24" s="12">
        <f t="shared" si="5"/>
        <v>0</v>
      </c>
      <c r="N24" s="7"/>
    </row>
    <row r="25" spans="1:14" x14ac:dyDescent="0.3">
      <c r="A25" s="8" t="s">
        <v>33</v>
      </c>
      <c r="B25" s="14" t="s">
        <v>52</v>
      </c>
      <c r="C25" s="15" t="s">
        <v>32</v>
      </c>
      <c r="D25" s="16">
        <v>100</v>
      </c>
      <c r="E25" s="8">
        <f t="shared" si="0"/>
        <v>35</v>
      </c>
      <c r="F25" s="8">
        <f t="shared" si="1"/>
        <v>135</v>
      </c>
      <c r="G25" s="10"/>
      <c r="H25" s="11"/>
      <c r="I25" s="12">
        <f t="shared" si="2"/>
        <v>0</v>
      </c>
      <c r="J25" s="12"/>
      <c r="K25" s="13">
        <f t="shared" si="3"/>
        <v>0</v>
      </c>
      <c r="L25" s="12">
        <f t="shared" si="4"/>
        <v>0</v>
      </c>
      <c r="M25" s="12">
        <f t="shared" si="5"/>
        <v>0</v>
      </c>
      <c r="N25" s="7"/>
    </row>
    <row r="26" spans="1:14" ht="31.2" x14ac:dyDescent="0.3">
      <c r="A26" s="8" t="s">
        <v>34</v>
      </c>
      <c r="B26" s="25" t="s">
        <v>58</v>
      </c>
      <c r="C26" s="17" t="s">
        <v>5</v>
      </c>
      <c r="D26" s="18">
        <v>300</v>
      </c>
      <c r="E26" s="8">
        <f t="shared" si="0"/>
        <v>105</v>
      </c>
      <c r="F26" s="8">
        <f t="shared" si="1"/>
        <v>405</v>
      </c>
      <c r="G26" s="10"/>
      <c r="H26" s="11"/>
      <c r="I26" s="12">
        <f t="shared" si="2"/>
        <v>0</v>
      </c>
      <c r="J26" s="12"/>
      <c r="K26" s="13">
        <f t="shared" si="3"/>
        <v>0</v>
      </c>
      <c r="L26" s="12">
        <f t="shared" si="4"/>
        <v>0</v>
      </c>
      <c r="M26" s="12">
        <f t="shared" si="5"/>
        <v>0</v>
      </c>
      <c r="N26" s="7"/>
    </row>
    <row r="27" spans="1:14" ht="31.2" x14ac:dyDescent="0.3">
      <c r="A27" s="8" t="s">
        <v>35</v>
      </c>
      <c r="B27" s="25" t="s">
        <v>53</v>
      </c>
      <c r="C27" s="17" t="s">
        <v>5</v>
      </c>
      <c r="D27" s="18">
        <v>90</v>
      </c>
      <c r="E27" s="8">
        <f t="shared" si="0"/>
        <v>31.499999999999996</v>
      </c>
      <c r="F27" s="8">
        <f t="shared" si="1"/>
        <v>121.5</v>
      </c>
      <c r="G27" s="10"/>
      <c r="H27" s="11"/>
      <c r="I27" s="12">
        <f t="shared" si="2"/>
        <v>0</v>
      </c>
      <c r="J27" s="12"/>
      <c r="K27" s="13">
        <f t="shared" si="3"/>
        <v>0</v>
      </c>
      <c r="L27" s="12">
        <f t="shared" si="4"/>
        <v>0</v>
      </c>
      <c r="M27" s="12">
        <f t="shared" si="5"/>
        <v>0</v>
      </c>
      <c r="N27" s="7"/>
    </row>
    <row r="28" spans="1:14" ht="18" x14ac:dyDescent="0.35">
      <c r="A28" s="19"/>
      <c r="K28" s="1">
        <f>SUM(K8:K27)</f>
        <v>0</v>
      </c>
      <c r="L28" s="1">
        <f>SUM(L8:L27)</f>
        <v>0</v>
      </c>
      <c r="M28" s="20">
        <f>SUM(M8:M27)</f>
        <v>0</v>
      </c>
      <c r="N28" s="1"/>
    </row>
    <row r="29" spans="1:14" ht="15.6" x14ac:dyDescent="0.3">
      <c r="A29" s="26" t="s">
        <v>36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4" ht="15.6" x14ac:dyDescent="0.3">
      <c r="A30" s="19"/>
    </row>
    <row r="31" spans="1:14" ht="15.6" x14ac:dyDescent="0.3">
      <c r="A31" s="19"/>
    </row>
    <row r="32" spans="1:14" ht="15.6" x14ac:dyDescent="0.3">
      <c r="A32" s="26" t="s">
        <v>37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0" ht="15.6" x14ac:dyDescent="0.3">
      <c r="A33" s="19"/>
    </row>
    <row r="34" spans="1:10" hidden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idden="1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idden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idden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idden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</row>
    <row r="39" spans="1:10" x14ac:dyDescent="0.3">
      <c r="A39" s="27" t="s">
        <v>18</v>
      </c>
      <c r="B39" s="27"/>
      <c r="C39" s="27"/>
      <c r="D39" s="27"/>
      <c r="E39" s="27"/>
      <c r="F39" s="27"/>
      <c r="G39" s="27"/>
      <c r="H39" s="27"/>
      <c r="I39" s="27"/>
      <c r="J39" s="27"/>
    </row>
    <row r="40" spans="1:10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3">
      <c r="D42" s="23"/>
      <c r="E42" s="23"/>
      <c r="F42" s="23"/>
      <c r="I42" t="s">
        <v>38</v>
      </c>
    </row>
  </sheetData>
  <mergeCells count="4">
    <mergeCell ref="A29:K29"/>
    <mergeCell ref="A32:K32"/>
    <mergeCell ref="A34:J37"/>
    <mergeCell ref="A39:J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nauczyciel18</dc:creator>
  <cp:lastModifiedBy>Ryszard Bilski</cp:lastModifiedBy>
  <dcterms:created xsi:type="dcterms:W3CDTF">2020-11-27T08:29:35Z</dcterms:created>
  <dcterms:modified xsi:type="dcterms:W3CDTF">2020-12-03T16:35:09Z</dcterms:modified>
</cp:coreProperties>
</file>